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5.1_2017" sheetId="1" r:id="rId1"/>
  </sheets>
  <definedNames>
    <definedName name="_Regression_Int" localSheetId="0" hidden="1">1</definedName>
    <definedName name="A_IMPRESIÓN_IM">'4.5.5.1_2017'!$A$6:$F$31</definedName>
    <definedName name="_xlnm.Print_Area" localSheetId="0">'4.5.5.1_2017'!$A$11:$F$65</definedName>
    <definedName name="Imprimir_área_IM" localSheetId="0">'4.5.5.1_2017'!$A$6:$F$31</definedName>
    <definedName name="_xlnm.Print_Titles" localSheetId="0">'4.5.5.1_2017'!$1:$10</definedName>
  </definedNames>
  <calcPr calcId="152511"/>
</workbook>
</file>

<file path=xl/calcChain.xml><?xml version="1.0" encoding="utf-8"?>
<calcChain xmlns="http://schemas.openxmlformats.org/spreadsheetml/2006/main">
  <c r="G13" i="1" l="1"/>
  <c r="E12" i="1" l="1"/>
  <c r="C12" i="1"/>
  <c r="B12" i="1"/>
  <c r="D32" i="1" l="1"/>
  <c r="D24" i="1"/>
  <c r="D33" i="1"/>
  <c r="D16" i="1"/>
  <c r="D14" i="1"/>
  <c r="D45" i="1"/>
  <c r="D54" i="1"/>
  <c r="D25" i="1"/>
  <c r="D29" i="1"/>
  <c r="D20" i="1"/>
  <c r="D19" i="1"/>
  <c r="D43" i="1"/>
  <c r="D22" i="1"/>
  <c r="D26" i="1"/>
  <c r="D49" i="1"/>
  <c r="D51" i="1"/>
  <c r="D37" i="1"/>
  <c r="D56" i="1"/>
  <c r="D18" i="1"/>
  <c r="D40" i="1"/>
  <c r="D17" i="1"/>
  <c r="D42" i="1"/>
  <c r="D30" i="1"/>
  <c r="D47" i="1"/>
  <c r="D34" i="1"/>
  <c r="D50" i="1"/>
  <c r="D28" i="1"/>
  <c r="D39" i="1"/>
  <c r="D15" i="1"/>
  <c r="D41" i="1"/>
  <c r="D21" i="1"/>
  <c r="D44" i="1"/>
  <c r="D46" i="1"/>
  <c r="D23" i="1"/>
  <c r="D35" i="1"/>
  <c r="D27" i="1"/>
  <c r="D53" i="1"/>
  <c r="D55" i="1"/>
  <c r="D57" i="1"/>
  <c r="D48" i="1"/>
  <c r="D36" i="1"/>
  <c r="D31" i="1"/>
  <c r="D58" i="1"/>
  <c r="D52" i="1"/>
  <c r="D38" i="1"/>
  <c r="D65" i="1"/>
  <c r="D63" i="1"/>
  <c r="D62" i="1"/>
  <c r="D61" i="1"/>
  <c r="D59" i="1"/>
  <c r="D64" i="1"/>
  <c r="D60" i="1"/>
  <c r="F65" i="1"/>
  <c r="F53" i="1"/>
  <c r="F49" i="1"/>
  <c r="F48" i="1"/>
  <c r="F46" i="1"/>
  <c r="F45" i="1"/>
  <c r="F16" i="1"/>
  <c r="F17" i="1"/>
  <c r="F40" i="1"/>
  <c r="F18" i="1"/>
  <c r="F64" i="1"/>
  <c r="F60" i="1"/>
  <c r="F38" i="1"/>
  <c r="F31" i="1"/>
  <c r="F37" i="1"/>
  <c r="F52" i="1"/>
  <c r="F35" i="1"/>
  <c r="F26" i="1"/>
  <c r="F23" i="1"/>
  <c r="F47" i="1"/>
  <c r="F21" i="1"/>
  <c r="F41" i="1"/>
  <c r="F20" i="1"/>
  <c r="F29" i="1"/>
  <c r="F59" i="1"/>
  <c r="F27" i="1"/>
  <c r="F34" i="1"/>
  <c r="F19" i="1"/>
  <c r="F15" i="1"/>
  <c r="F25" i="1"/>
  <c r="F62" i="1"/>
  <c r="F61" i="1"/>
  <c r="F57" i="1"/>
  <c r="F55" i="1"/>
  <c r="F54" i="1"/>
  <c r="F51" i="1"/>
  <c r="F50" i="1"/>
  <c r="F30" i="1"/>
  <c r="F43" i="1"/>
  <c r="F24" i="1"/>
  <c r="F63" i="1"/>
  <c r="F58" i="1"/>
  <c r="F56" i="1"/>
  <c r="F36" i="1"/>
  <c r="F22" i="1"/>
  <c r="F44" i="1"/>
  <c r="F42" i="1"/>
  <c r="F33" i="1"/>
  <c r="F14" i="1"/>
  <c r="F32" i="1"/>
  <c r="F28" i="1"/>
  <c r="F39" i="1"/>
</calcChain>
</file>

<file path=xl/sharedStrings.xml><?xml version="1.0" encoding="utf-8"?>
<sst xmlns="http://schemas.openxmlformats.org/spreadsheetml/2006/main" count="59" uniqueCount="58">
  <si>
    <t xml:space="preserve">                                                                                                                                        </t>
  </si>
  <si>
    <t>Organismo</t>
  </si>
  <si>
    <t>Total</t>
  </si>
  <si>
    <t>%</t>
  </si>
  <si>
    <t>Número de Préstamos</t>
  </si>
  <si>
    <t>Monto Autorizado</t>
  </si>
  <si>
    <t>Líquido Pagado</t>
  </si>
  <si>
    <t>4.5.5.1 Préstamos Ordinarios para Turismo Social por Organismo 
(Miles de Pesos)</t>
  </si>
  <si>
    <t>Anuario Estadístico 2017</t>
  </si>
  <si>
    <t>Pensionistas y Jubilados con Cargo al I.S.S.S.T.E</t>
  </si>
  <si>
    <t>Secretaría de Educación Pública</t>
  </si>
  <si>
    <t>Secretaría de Salud</t>
  </si>
  <si>
    <t>Secretaría de Gobernación</t>
  </si>
  <si>
    <t>Instituto de Seguridad y Servicios Sociales de los Trabajadores del Estado</t>
  </si>
  <si>
    <t>Procuraduría General de la República</t>
  </si>
  <si>
    <t>Universidad Nacional Autónoma de México</t>
  </si>
  <si>
    <t>Sistema Nacional para el Desarrollo Integral de la Familia</t>
  </si>
  <si>
    <t>Sistema de Transporte Colectivo</t>
  </si>
  <si>
    <t>Secretaría de Hacienda y Crédito Público</t>
  </si>
  <si>
    <t>Poder Judicial de la Federación</t>
  </si>
  <si>
    <t>Centro de Investigación Científica y Educación Superior de Ensenada</t>
  </si>
  <si>
    <t>Comisión Nacional de Derechos Humanos</t>
  </si>
  <si>
    <t>Secretaría de Comunicaciones y Transportes</t>
  </si>
  <si>
    <t>Poder Legislativo Federal</t>
  </si>
  <si>
    <t>Secretaría del Trabajo y Previsión Social</t>
  </si>
  <si>
    <t>Presidencia de la República</t>
  </si>
  <si>
    <t>Colegio de Educación Profesional Técnica</t>
  </si>
  <si>
    <t>Servicio Postal Mexicano</t>
  </si>
  <si>
    <t>Tribunal Electoral del Poder Judicial de la Federación</t>
  </si>
  <si>
    <t>Sistema para el Desarrollo Integral de la Familia</t>
  </si>
  <si>
    <t>Secretaría de Relaciones Exteriores</t>
  </si>
  <si>
    <t>Secretaría de Economía</t>
  </si>
  <si>
    <t>Gobierno del Estado de Baja California Sur</t>
  </si>
  <si>
    <t>Secretaría de la Función Pública</t>
  </si>
  <si>
    <t>Secretaría de Energía</t>
  </si>
  <si>
    <t>Junta de Asistencia Privada</t>
  </si>
  <si>
    <t>Secretaría de Turismo</t>
  </si>
  <si>
    <t>Comisión de Operación y Fomento de Actividades Académicas del IPN</t>
  </si>
  <si>
    <t>Instituto Nacional de Pediatría</t>
  </si>
  <si>
    <t>Instituto Nacional de Perinatología</t>
  </si>
  <si>
    <t>Seguridad e Higiene en el Trabajo con Cargo al ISSSTE</t>
  </si>
  <si>
    <t>Comisión Nacional del Agua</t>
  </si>
  <si>
    <t>Comisión Nacional del Deporte</t>
  </si>
  <si>
    <t>Instituto Federal Electoral</t>
  </si>
  <si>
    <t>Instituto Mexicano de la Propiedad Industrial</t>
  </si>
  <si>
    <t>Colegio de Estudios Científicos y Tecnológicos de Durango</t>
  </si>
  <si>
    <t>Laboratorios de Biológicos y Reactivos de México</t>
  </si>
  <si>
    <t>Tribunal Superior de Justicia del Distrito Federal</t>
  </si>
  <si>
    <t>Poder Ejecutivo del Estado de Hidalgo</t>
  </si>
  <si>
    <t>Hospital Juárez de México</t>
  </si>
  <si>
    <t>Comisión Reguladora de Energía</t>
  </si>
  <si>
    <t>Secretaría de Cultura</t>
  </si>
  <si>
    <t>Gobierno del Distrito Federal</t>
  </si>
  <si>
    <t>Instituto Nacional de Estadística y Geografía</t>
  </si>
  <si>
    <t>Hospital Infantil de México "Federico Gómez"</t>
  </si>
  <si>
    <t>Hospital General de México</t>
  </si>
  <si>
    <t>Comisión Nacional Bancaria y de Valores</t>
  </si>
  <si>
    <t>Instituto para la Educación de las Personas Jóvenes y Adultas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</si>
</sst>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_-* #,##0.0_-;\-* #,##0.0_-;_-* &quot;-&quot;??_-;_-@_-"/>
    <numFmt numFmtId="166" formatCode="_-* #,##0_-;\-* #,##0_-;_-* &quot;-&quot;??_-;_-@_-"/>
    <numFmt numFmtId="167" formatCode="0.0"/>
    <numFmt numFmtId="168" formatCode="#,##0.0"/>
    <numFmt numFmtId="169" formatCode="&quot;$&quot;#,##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0"/>
      <name val="Courie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1" fillId="0" borderId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168" fontId="4" fillId="0" borderId="0" xfId="1" applyNumberFormat="1" applyFont="1" applyBorder="1" applyProtection="1"/>
    <xf numFmtId="166" fontId="5" fillId="0" borderId="0" xfId="1" applyNumberFormat="1" applyFont="1" applyBorder="1" applyProtection="1"/>
    <xf numFmtId="165" fontId="5" fillId="0" borderId="0" xfId="1" applyNumberFormat="1" applyFont="1" applyBorder="1" applyProtection="1"/>
    <xf numFmtId="167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Border="1" applyAlignment="1" applyProtection="1"/>
    <xf numFmtId="0" fontId="2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/>
    <xf numFmtId="0" fontId="5" fillId="0" borderId="0" xfId="0" applyFont="1" applyBorder="1" applyAlignment="1" applyProtection="1"/>
    <xf numFmtId="0" fontId="3" fillId="0" borderId="0" xfId="0" applyFont="1" applyAlignment="1"/>
    <xf numFmtId="3" fontId="5" fillId="0" borderId="0" xfId="1" applyNumberFormat="1" applyFont="1" applyBorder="1" applyProtection="1"/>
    <xf numFmtId="0" fontId="5" fillId="0" borderId="0" xfId="0" applyFont="1" applyBorder="1"/>
    <xf numFmtId="0" fontId="5" fillId="0" borderId="0" xfId="0" applyFont="1"/>
    <xf numFmtId="164" fontId="4" fillId="0" borderId="0" xfId="0" applyNumberFormat="1" applyFont="1" applyProtection="1"/>
    <xf numFmtId="0" fontId="4" fillId="0" borderId="0" xfId="0" applyFont="1"/>
    <xf numFmtId="164" fontId="5" fillId="0" borderId="0" xfId="0" applyNumberFormat="1" applyFont="1" applyProtection="1"/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3" fontId="4" fillId="0" borderId="0" xfId="1" applyNumberFormat="1" applyFont="1" applyBorder="1" applyProtection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0" fontId="5" fillId="0" borderId="0" xfId="3" applyFont="1" applyAlignment="1">
      <alignment vertical="center"/>
    </xf>
    <xf numFmtId="0" fontId="5" fillId="0" borderId="1" xfId="3" applyFont="1" applyBorder="1" applyAlignment="1">
      <alignment vertical="center"/>
    </xf>
    <xf numFmtId="167" fontId="5" fillId="0" borderId="1" xfId="1" applyNumberFormat="1" applyFont="1" applyBorder="1" applyProtection="1"/>
    <xf numFmtId="169" fontId="5" fillId="0" borderId="0" xfId="0" applyNumberFormat="1" applyFont="1" applyBorder="1"/>
    <xf numFmtId="169" fontId="5" fillId="0" borderId="0" xfId="0" applyNumberFormat="1" applyFont="1"/>
    <xf numFmtId="0" fontId="5" fillId="0" borderId="1" xfId="0" applyFont="1" applyBorder="1"/>
    <xf numFmtId="169" fontId="5" fillId="0" borderId="1" xfId="0" applyNumberFormat="1" applyFont="1" applyBorder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888207</xdr:colOff>
      <xdr:row>0</xdr:row>
      <xdr:rowOff>0</xdr:rowOff>
    </xdr:from>
    <xdr:to>
      <xdr:col>5</xdr:col>
      <xdr:colOff>1526382</xdr:colOff>
      <xdr:row>4</xdr:row>
      <xdr:rowOff>161925</xdr:rowOff>
    </xdr:to>
    <xdr:pic>
      <xdr:nvPicPr>
        <xdr:cNvPr id="119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96426" y="0"/>
          <a:ext cx="2209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2536030</xdr:colOff>
      <xdr:row>5</xdr:row>
      <xdr:rowOff>9525</xdr:rowOff>
    </xdr:to>
    <xdr:pic>
      <xdr:nvPicPr>
        <xdr:cNvPr id="119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536030" cy="1021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G65"/>
  <sheetViews>
    <sheetView showGridLines="0" showZeros="0" tabSelected="1" zoomScaleNormal="100" zoomScaleSheetLayoutView="80" workbookViewId="0">
      <selection activeCell="A12" sqref="A12"/>
    </sheetView>
  </sheetViews>
  <sheetFormatPr baseColWidth="10" defaultColWidth="5.625" defaultRowHeight="12" x14ac:dyDescent="0.15"/>
  <cols>
    <col min="1" max="1" width="71.125" style="14" customWidth="1"/>
    <col min="2" max="6" width="20.625" style="1" customWidth="1"/>
    <col min="7" max="7" width="20.625" customWidth="1"/>
    <col min="8" max="8" width="14.625" customWidth="1"/>
    <col min="9" max="9" width="6.625" customWidth="1"/>
  </cols>
  <sheetData>
    <row r="1" spans="1:7" ht="15.75" customHeight="1" x14ac:dyDescent="0.15">
      <c r="A1" s="8"/>
      <c r="B1"/>
      <c r="C1"/>
      <c r="D1"/>
      <c r="E1"/>
      <c r="F1"/>
    </row>
    <row r="2" spans="1:7" ht="15.75" customHeight="1" x14ac:dyDescent="0.15">
      <c r="A2" s="8"/>
      <c r="B2"/>
      <c r="C2"/>
      <c r="D2"/>
      <c r="E2"/>
      <c r="F2"/>
    </row>
    <row r="3" spans="1:7" ht="15.75" customHeight="1" x14ac:dyDescent="0.15">
      <c r="A3" s="8"/>
      <c r="B3"/>
      <c r="C3"/>
      <c r="D3"/>
      <c r="E3"/>
      <c r="F3"/>
    </row>
    <row r="4" spans="1:7" ht="15.75" customHeight="1" x14ac:dyDescent="0.15">
      <c r="A4" s="8"/>
      <c r="B4"/>
      <c r="C4"/>
      <c r="D4"/>
      <c r="E4"/>
      <c r="F4"/>
    </row>
    <row r="5" spans="1:7" ht="15.75" customHeight="1" x14ac:dyDescent="0.15">
      <c r="A5" s="8"/>
      <c r="B5"/>
      <c r="C5"/>
      <c r="D5"/>
      <c r="E5"/>
      <c r="F5"/>
    </row>
    <row r="6" spans="1:7" ht="17.25" customHeight="1" x14ac:dyDescent="0.25">
      <c r="A6" s="35" t="s">
        <v>8</v>
      </c>
      <c r="B6" s="35"/>
      <c r="C6" s="35"/>
      <c r="D6" s="35"/>
      <c r="E6" s="35"/>
      <c r="F6" s="35"/>
    </row>
    <row r="7" spans="1:7" ht="13.5" customHeight="1" x14ac:dyDescent="0.2">
      <c r="A7" s="9" t="s">
        <v>0</v>
      </c>
      <c r="B7" s="2"/>
      <c r="C7" s="2"/>
      <c r="D7" s="2"/>
      <c r="E7" s="2"/>
      <c r="F7" s="2"/>
    </row>
    <row r="8" spans="1:7" ht="38.25" customHeight="1" x14ac:dyDescent="0.3">
      <c r="A8" s="33" t="s">
        <v>7</v>
      </c>
      <c r="B8" s="34"/>
      <c r="C8" s="34"/>
      <c r="D8" s="34"/>
      <c r="E8" s="34"/>
      <c r="F8" s="34"/>
    </row>
    <row r="9" spans="1:7" ht="13.5" customHeight="1" x14ac:dyDescent="0.2">
      <c r="A9" s="10"/>
      <c r="B9" s="2"/>
      <c r="C9" s="2"/>
      <c r="D9" s="2"/>
      <c r="E9" s="2"/>
      <c r="F9" s="2"/>
    </row>
    <row r="10" spans="1:7" s="3" customFormat="1" ht="47.25" customHeight="1" x14ac:dyDescent="0.15">
      <c r="A10" s="21" t="s">
        <v>1</v>
      </c>
      <c r="B10" s="22" t="s">
        <v>4</v>
      </c>
      <c r="C10" s="22" t="s">
        <v>5</v>
      </c>
      <c r="D10" s="21" t="s">
        <v>3</v>
      </c>
      <c r="E10" s="21" t="s">
        <v>6</v>
      </c>
      <c r="F10" s="21" t="s">
        <v>3</v>
      </c>
    </row>
    <row r="11" spans="1:7" s="17" customFormat="1" ht="15" customHeight="1" x14ac:dyDescent="0.25">
      <c r="A11" s="13"/>
      <c r="B11" s="16"/>
      <c r="C11" s="16"/>
      <c r="D11" s="16"/>
      <c r="E11" s="16"/>
      <c r="F11" s="16"/>
    </row>
    <row r="12" spans="1:7" s="19" customFormat="1" ht="15" customHeight="1" x14ac:dyDescent="0.25">
      <c r="A12" s="11" t="s">
        <v>2</v>
      </c>
      <c r="B12" s="23">
        <f>SUM(B14:B62)</f>
        <v>288</v>
      </c>
      <c r="C12" s="24">
        <f>SUM(C14:C62)</f>
        <v>5895.1</v>
      </c>
      <c r="D12" s="4">
        <v>99.999999999999972</v>
      </c>
      <c r="E12" s="24">
        <f>SUM(E14:E62)</f>
        <v>5670.328349999998</v>
      </c>
      <c r="F12" s="4">
        <v>99.999999999999986</v>
      </c>
      <c r="G12" s="18"/>
    </row>
    <row r="13" spans="1:7" s="17" customFormat="1" ht="15" customHeight="1" x14ac:dyDescent="0.25">
      <c r="A13" s="12"/>
      <c r="B13" s="5"/>
      <c r="C13" s="25"/>
      <c r="D13" s="6"/>
      <c r="E13" s="25"/>
      <c r="F13" s="6"/>
      <c r="G13" s="20">
        <f t="shared" ref="G13" si="0">+C13/1000</f>
        <v>0</v>
      </c>
    </row>
    <row r="14" spans="1:7" s="17" customFormat="1" ht="13.5" customHeight="1" x14ac:dyDescent="0.25">
      <c r="A14" s="26" t="s">
        <v>9</v>
      </c>
      <c r="B14" s="15">
        <v>51</v>
      </c>
      <c r="C14" s="25">
        <v>1222.9000000000001</v>
      </c>
      <c r="D14" s="7">
        <f t="shared" ref="D14:D45" si="1">C14*100/$C$12</f>
        <v>20.74434700005089</v>
      </c>
      <c r="E14" s="25">
        <v>1171.35859</v>
      </c>
      <c r="F14" s="7">
        <f t="shared" ref="F14:F45" si="2">E14*100/$E$12</f>
        <v>20.657685370195548</v>
      </c>
      <c r="G14" s="20"/>
    </row>
    <row r="15" spans="1:7" s="17" customFormat="1" ht="13.5" customHeight="1" x14ac:dyDescent="0.25">
      <c r="A15" s="26" t="s">
        <v>10</v>
      </c>
      <c r="B15" s="15">
        <v>50</v>
      </c>
      <c r="C15" s="25">
        <v>1004.9</v>
      </c>
      <c r="D15" s="7">
        <f t="shared" si="1"/>
        <v>17.046360536716932</v>
      </c>
      <c r="E15" s="25">
        <v>965.73806000000002</v>
      </c>
      <c r="F15" s="7">
        <f t="shared" si="2"/>
        <v>17.03143099288069</v>
      </c>
      <c r="G15" s="20"/>
    </row>
    <row r="16" spans="1:7" s="17" customFormat="1" ht="13.5" customHeight="1" x14ac:dyDescent="0.25">
      <c r="A16" s="26" t="s">
        <v>11</v>
      </c>
      <c r="B16" s="15">
        <v>27</v>
      </c>
      <c r="C16" s="25">
        <v>546.9</v>
      </c>
      <c r="D16" s="7">
        <f t="shared" si="1"/>
        <v>9.2771963155841295</v>
      </c>
      <c r="E16" s="25">
        <v>535.20859999999993</v>
      </c>
      <c r="F16" s="7">
        <f t="shared" si="2"/>
        <v>9.4387585156334044</v>
      </c>
      <c r="G16" s="20"/>
    </row>
    <row r="17" spans="1:7" s="17" customFormat="1" ht="13.5" customHeight="1" x14ac:dyDescent="0.25">
      <c r="A17" s="26" t="s">
        <v>52</v>
      </c>
      <c r="B17" s="15">
        <v>25</v>
      </c>
      <c r="C17" s="25">
        <v>457.7</v>
      </c>
      <c r="D17" s="7">
        <f t="shared" si="1"/>
        <v>7.7640752489355558</v>
      </c>
      <c r="E17" s="25">
        <v>447.29750999999999</v>
      </c>
      <c r="F17" s="7">
        <f t="shared" si="2"/>
        <v>7.8883881565694542</v>
      </c>
      <c r="G17" s="20"/>
    </row>
    <row r="18" spans="1:7" s="17" customFormat="1" ht="13.5" customHeight="1" x14ac:dyDescent="0.25">
      <c r="A18" s="26" t="s">
        <v>12</v>
      </c>
      <c r="B18" s="15">
        <v>16</v>
      </c>
      <c r="C18" s="25">
        <v>325.14999999999998</v>
      </c>
      <c r="D18" s="7">
        <f t="shared" si="1"/>
        <v>5.5155976997845659</v>
      </c>
      <c r="E18" s="25">
        <v>312.36757</v>
      </c>
      <c r="F18" s="7">
        <f t="shared" si="2"/>
        <v>5.5088092032624552</v>
      </c>
      <c r="G18" s="20"/>
    </row>
    <row r="19" spans="1:7" s="17" customFormat="1" ht="13.5" customHeight="1" x14ac:dyDescent="0.25">
      <c r="A19" s="26" t="s">
        <v>13</v>
      </c>
      <c r="B19" s="15">
        <v>13</v>
      </c>
      <c r="C19" s="25">
        <v>254.95</v>
      </c>
      <c r="D19" s="7">
        <f t="shared" si="1"/>
        <v>4.3247782056284034</v>
      </c>
      <c r="E19" s="25">
        <v>252.40049999999999</v>
      </c>
      <c r="F19" s="7">
        <f t="shared" si="2"/>
        <v>4.451250164375403</v>
      </c>
      <c r="G19" s="20"/>
    </row>
    <row r="20" spans="1:7" s="17" customFormat="1" ht="13.5" customHeight="1" x14ac:dyDescent="0.25">
      <c r="A20" s="26" t="s">
        <v>14</v>
      </c>
      <c r="B20" s="15">
        <v>11</v>
      </c>
      <c r="C20" s="25">
        <v>213.25</v>
      </c>
      <c r="D20" s="7">
        <f t="shared" si="1"/>
        <v>3.6174110702108528</v>
      </c>
      <c r="E20" s="25">
        <v>211.11750000000001</v>
      </c>
      <c r="F20" s="7">
        <f t="shared" si="2"/>
        <v>3.7231970878723466</v>
      </c>
      <c r="G20" s="20"/>
    </row>
    <row r="21" spans="1:7" s="17" customFormat="1" ht="13.5" customHeight="1" x14ac:dyDescent="0.25">
      <c r="A21" s="26" t="s">
        <v>15</v>
      </c>
      <c r="B21" s="15">
        <v>9</v>
      </c>
      <c r="C21" s="25">
        <v>188</v>
      </c>
      <c r="D21" s="7">
        <f t="shared" si="1"/>
        <v>3.1890892436090987</v>
      </c>
      <c r="E21" s="25">
        <v>186.12</v>
      </c>
      <c r="F21" s="7">
        <f t="shared" si="2"/>
        <v>3.2823496015005915</v>
      </c>
      <c r="G21" s="20"/>
    </row>
    <row r="22" spans="1:7" s="17" customFormat="1" ht="13.5" customHeight="1" x14ac:dyDescent="0.25">
      <c r="A22" s="26" t="s">
        <v>16</v>
      </c>
      <c r="B22" s="15">
        <v>9</v>
      </c>
      <c r="C22" s="25">
        <v>195.75</v>
      </c>
      <c r="D22" s="7">
        <f t="shared" si="1"/>
        <v>3.3205543587046868</v>
      </c>
      <c r="E22" s="25">
        <v>183.54531</v>
      </c>
      <c r="F22" s="7">
        <f t="shared" si="2"/>
        <v>3.2369432362766091</v>
      </c>
      <c r="G22" s="20"/>
    </row>
    <row r="23" spans="1:7" s="17" customFormat="1" ht="13.5" customHeight="1" x14ac:dyDescent="0.25">
      <c r="A23" s="26" t="s">
        <v>17</v>
      </c>
      <c r="B23" s="15">
        <v>7</v>
      </c>
      <c r="C23" s="25">
        <v>143.5</v>
      </c>
      <c r="D23" s="7">
        <f t="shared" si="1"/>
        <v>2.434225034350562</v>
      </c>
      <c r="E23" s="25">
        <v>122.77376</v>
      </c>
      <c r="F23" s="7">
        <f t="shared" si="2"/>
        <v>2.1651966592022851</v>
      </c>
      <c r="G23" s="20"/>
    </row>
    <row r="24" spans="1:7" s="17" customFormat="1" ht="13.5" customHeight="1" x14ac:dyDescent="0.25">
      <c r="A24" s="26" t="s">
        <v>18</v>
      </c>
      <c r="B24" s="15">
        <v>6</v>
      </c>
      <c r="C24" s="25">
        <v>114</v>
      </c>
      <c r="D24" s="7">
        <f t="shared" si="1"/>
        <v>1.9338094349544537</v>
      </c>
      <c r="E24" s="25">
        <v>104.78175</v>
      </c>
      <c r="F24" s="7">
        <f t="shared" si="2"/>
        <v>1.8478956337687225</v>
      </c>
      <c r="G24" s="20"/>
    </row>
    <row r="25" spans="1:7" s="17" customFormat="1" ht="13.5" customHeight="1" x14ac:dyDescent="0.25">
      <c r="A25" s="26" t="s">
        <v>19</v>
      </c>
      <c r="B25" s="15">
        <v>5</v>
      </c>
      <c r="C25" s="25">
        <v>96.5</v>
      </c>
      <c r="D25" s="7">
        <f t="shared" si="1"/>
        <v>1.6369527234482875</v>
      </c>
      <c r="E25" s="25">
        <v>95.534999999999997</v>
      </c>
      <c r="F25" s="7">
        <f t="shared" si="2"/>
        <v>1.6848230667276973</v>
      </c>
      <c r="G25" s="20"/>
    </row>
    <row r="26" spans="1:7" s="17" customFormat="1" ht="13.5" customHeight="1" x14ac:dyDescent="0.25">
      <c r="A26" s="26" t="s">
        <v>20</v>
      </c>
      <c r="B26" s="15">
        <v>4</v>
      </c>
      <c r="C26" s="25">
        <v>78.5</v>
      </c>
      <c r="D26" s="7">
        <f t="shared" si="1"/>
        <v>1.3316143916133738</v>
      </c>
      <c r="E26" s="25">
        <v>77.715000000000003</v>
      </c>
      <c r="F26" s="7">
        <f t="shared" si="2"/>
        <v>1.3705555516904067</v>
      </c>
      <c r="G26" s="20"/>
    </row>
    <row r="27" spans="1:7" s="17" customFormat="1" ht="13.5" customHeight="1" x14ac:dyDescent="0.25">
      <c r="A27" s="26" t="s">
        <v>53</v>
      </c>
      <c r="B27" s="17">
        <v>4</v>
      </c>
      <c r="C27" s="30">
        <v>89</v>
      </c>
      <c r="D27" s="7">
        <f t="shared" si="1"/>
        <v>1.5097284185170734</v>
      </c>
      <c r="E27" s="30">
        <v>88.11</v>
      </c>
      <c r="F27" s="7">
        <f t="shared" si="2"/>
        <v>1.5538782687954928</v>
      </c>
      <c r="G27" s="20"/>
    </row>
    <row r="28" spans="1:7" s="17" customFormat="1" ht="13.5" customHeight="1" x14ac:dyDescent="0.25">
      <c r="A28" s="26" t="s">
        <v>21</v>
      </c>
      <c r="B28" s="17">
        <v>4</v>
      </c>
      <c r="C28" s="30">
        <v>68</v>
      </c>
      <c r="D28" s="7">
        <f t="shared" si="1"/>
        <v>1.153500364709674</v>
      </c>
      <c r="E28" s="30">
        <v>55.662309999999998</v>
      </c>
      <c r="F28" s="7">
        <f t="shared" si="2"/>
        <v>0.98164174214002997</v>
      </c>
      <c r="G28" s="20"/>
    </row>
    <row r="29" spans="1:7" s="17" customFormat="1" ht="13.5" customHeight="1" x14ac:dyDescent="0.25">
      <c r="A29" s="26" t="s">
        <v>22</v>
      </c>
      <c r="B29" s="15">
        <v>3</v>
      </c>
      <c r="C29" s="25">
        <v>72</v>
      </c>
      <c r="D29" s="7">
        <f t="shared" si="1"/>
        <v>1.2213533273396548</v>
      </c>
      <c r="E29" s="25">
        <v>65.926009999999991</v>
      </c>
      <c r="F29" s="7">
        <f t="shared" si="2"/>
        <v>1.162648896690436</v>
      </c>
      <c r="G29" s="20"/>
    </row>
    <row r="30" spans="1:7" s="17" customFormat="1" ht="13.5" customHeight="1" x14ac:dyDescent="0.25">
      <c r="A30" s="26" t="s">
        <v>54</v>
      </c>
      <c r="B30" s="15">
        <v>3</v>
      </c>
      <c r="C30" s="25">
        <v>50</v>
      </c>
      <c r="D30" s="7">
        <f t="shared" si="1"/>
        <v>0.84816203287476033</v>
      </c>
      <c r="E30" s="25">
        <v>49.5</v>
      </c>
      <c r="F30" s="7">
        <f t="shared" si="2"/>
        <v>0.87296531954802969</v>
      </c>
      <c r="G30" s="20"/>
    </row>
    <row r="31" spans="1:7" s="17" customFormat="1" ht="13.5" customHeight="1" x14ac:dyDescent="0.25">
      <c r="A31" s="26" t="s">
        <v>55</v>
      </c>
      <c r="B31" s="17">
        <v>3</v>
      </c>
      <c r="C31" s="30">
        <v>58.5</v>
      </c>
      <c r="D31" s="7">
        <f t="shared" si="1"/>
        <v>0.99234957846346961</v>
      </c>
      <c r="E31" s="30">
        <v>56.251100000000001</v>
      </c>
      <c r="F31" s="7">
        <f t="shared" si="2"/>
        <v>0.99202544417026606</v>
      </c>
      <c r="G31" s="20"/>
    </row>
    <row r="32" spans="1:7" s="17" customFormat="1" ht="13.5" customHeight="1" x14ac:dyDescent="0.25">
      <c r="A32" s="26" t="s">
        <v>23</v>
      </c>
      <c r="B32" s="15">
        <v>2</v>
      </c>
      <c r="C32" s="25">
        <v>37.5</v>
      </c>
      <c r="D32" s="7">
        <f t="shared" si="1"/>
        <v>0.6361215246560703</v>
      </c>
      <c r="E32" s="25">
        <v>37.125</v>
      </c>
      <c r="F32" s="7">
        <f t="shared" si="2"/>
        <v>0.6547239896610223</v>
      </c>
    </row>
    <row r="33" spans="1:6" ht="13.5" customHeight="1" x14ac:dyDescent="0.25">
      <c r="A33" s="26" t="s">
        <v>24</v>
      </c>
      <c r="B33" s="15">
        <v>2</v>
      </c>
      <c r="C33" s="25">
        <v>41</v>
      </c>
      <c r="D33" s="7">
        <f t="shared" si="1"/>
        <v>0.6954928669573035</v>
      </c>
      <c r="E33" s="25">
        <v>40.590000000000003</v>
      </c>
      <c r="F33" s="7">
        <f t="shared" si="2"/>
        <v>0.71583156202938436</v>
      </c>
    </row>
    <row r="34" spans="1:6" ht="13.5" customHeight="1" x14ac:dyDescent="0.25">
      <c r="A34" s="26" t="s">
        <v>25</v>
      </c>
      <c r="B34" s="15">
        <v>2</v>
      </c>
      <c r="C34" s="25">
        <v>27</v>
      </c>
      <c r="D34" s="7">
        <f t="shared" si="1"/>
        <v>0.4580074977523706</v>
      </c>
      <c r="E34" s="25">
        <v>26.73</v>
      </c>
      <c r="F34" s="7">
        <f t="shared" si="2"/>
        <v>0.471401272555936</v>
      </c>
    </row>
    <row r="35" spans="1:6" ht="13.5" customHeight="1" x14ac:dyDescent="0.25">
      <c r="A35" s="26" t="s">
        <v>26</v>
      </c>
      <c r="B35" s="15">
        <v>2</v>
      </c>
      <c r="C35" s="25">
        <v>34</v>
      </c>
      <c r="D35" s="7">
        <f t="shared" si="1"/>
        <v>0.57675018235483699</v>
      </c>
      <c r="E35" s="25">
        <v>33.659999999999997</v>
      </c>
      <c r="F35" s="7">
        <f t="shared" si="2"/>
        <v>0.59361641729266013</v>
      </c>
    </row>
    <row r="36" spans="1:6" ht="13.5" customHeight="1" x14ac:dyDescent="0.25">
      <c r="A36" s="26" t="s">
        <v>27</v>
      </c>
      <c r="B36" s="17">
        <v>2</v>
      </c>
      <c r="C36" s="30">
        <v>30.5</v>
      </c>
      <c r="D36" s="7">
        <f t="shared" si="1"/>
        <v>0.51737884005360379</v>
      </c>
      <c r="E36" s="30">
        <v>30.195</v>
      </c>
      <c r="F36" s="7">
        <f t="shared" si="2"/>
        <v>0.53250884492429806</v>
      </c>
    </row>
    <row r="37" spans="1:6" ht="13.5" customHeight="1" x14ac:dyDescent="0.25">
      <c r="A37" s="26" t="s">
        <v>28</v>
      </c>
      <c r="B37" s="17">
        <v>2</v>
      </c>
      <c r="C37" s="30">
        <v>39</v>
      </c>
      <c r="D37" s="7">
        <f t="shared" si="1"/>
        <v>0.66156638564231307</v>
      </c>
      <c r="E37" s="30">
        <v>38.61</v>
      </c>
      <c r="F37" s="7">
        <f t="shared" si="2"/>
        <v>0.68091294924746315</v>
      </c>
    </row>
    <row r="38" spans="1:6" ht="13.5" customHeight="1" x14ac:dyDescent="0.25">
      <c r="A38" s="26" t="s">
        <v>29</v>
      </c>
      <c r="B38" s="17">
        <v>2</v>
      </c>
      <c r="C38" s="30">
        <v>35.5</v>
      </c>
      <c r="D38" s="7">
        <f t="shared" si="1"/>
        <v>0.60219504334107987</v>
      </c>
      <c r="E38" s="30">
        <v>35.145000000000003</v>
      </c>
      <c r="F38" s="7">
        <f t="shared" si="2"/>
        <v>0.61980537687910109</v>
      </c>
    </row>
    <row r="39" spans="1:6" ht="15.75" x14ac:dyDescent="0.25">
      <c r="A39" s="26" t="s">
        <v>30</v>
      </c>
      <c r="B39" s="15">
        <v>1</v>
      </c>
      <c r="C39" s="25">
        <v>19.5</v>
      </c>
      <c r="D39" s="7">
        <f t="shared" si="1"/>
        <v>0.33078319282115654</v>
      </c>
      <c r="E39" s="25">
        <v>19.305</v>
      </c>
      <c r="F39" s="7">
        <f t="shared" si="2"/>
        <v>0.34045647462373158</v>
      </c>
    </row>
    <row r="40" spans="1:6" ht="15.75" x14ac:dyDescent="0.25">
      <c r="A40" s="26" t="s">
        <v>31</v>
      </c>
      <c r="B40" s="15">
        <v>1</v>
      </c>
      <c r="C40" s="25">
        <v>13.5</v>
      </c>
      <c r="D40" s="7">
        <f t="shared" si="1"/>
        <v>0.2290037488761853</v>
      </c>
      <c r="E40" s="25">
        <v>13.365</v>
      </c>
      <c r="F40" s="7">
        <f t="shared" si="2"/>
        <v>0.235700636277968</v>
      </c>
    </row>
    <row r="41" spans="1:6" ht="15.75" x14ac:dyDescent="0.25">
      <c r="A41" s="26" t="s">
        <v>32</v>
      </c>
      <c r="B41" s="15">
        <v>1</v>
      </c>
      <c r="C41" s="25">
        <v>22</v>
      </c>
      <c r="D41" s="7">
        <f t="shared" si="1"/>
        <v>0.37319129446489457</v>
      </c>
      <c r="E41" s="25">
        <v>10.887180000000001</v>
      </c>
      <c r="F41" s="7">
        <f t="shared" si="2"/>
        <v>0.19200263773084683</v>
      </c>
    </row>
    <row r="42" spans="1:6" ht="15.75" x14ac:dyDescent="0.25">
      <c r="A42" s="26" t="s">
        <v>56</v>
      </c>
      <c r="B42" s="15">
        <v>1</v>
      </c>
      <c r="C42" s="25">
        <v>19.5</v>
      </c>
      <c r="D42" s="7">
        <f t="shared" si="1"/>
        <v>0.33078319282115654</v>
      </c>
      <c r="E42" s="25">
        <v>19.305</v>
      </c>
      <c r="F42" s="7">
        <f t="shared" si="2"/>
        <v>0.34045647462373158</v>
      </c>
    </row>
    <row r="43" spans="1:6" ht="15.75" x14ac:dyDescent="0.25">
      <c r="A43" s="26" t="s">
        <v>33</v>
      </c>
      <c r="B43" s="15">
        <v>1</v>
      </c>
      <c r="C43" s="25">
        <v>22</v>
      </c>
      <c r="D43" s="7">
        <f t="shared" si="1"/>
        <v>0.37319129446489457</v>
      </c>
      <c r="E43" s="25">
        <v>21.78</v>
      </c>
      <c r="F43" s="7">
        <f t="shared" si="2"/>
        <v>0.38410474060113303</v>
      </c>
    </row>
    <row r="44" spans="1:6" ht="15.75" x14ac:dyDescent="0.25">
      <c r="A44" s="26" t="s">
        <v>34</v>
      </c>
      <c r="B44" s="15">
        <v>1</v>
      </c>
      <c r="C44" s="25">
        <v>24</v>
      </c>
      <c r="D44" s="7">
        <f t="shared" si="1"/>
        <v>0.40711777577988495</v>
      </c>
      <c r="E44" s="25">
        <v>23.240639999999999</v>
      </c>
      <c r="F44" s="7">
        <f t="shared" si="2"/>
        <v>0.40986409543637814</v>
      </c>
    </row>
    <row r="45" spans="1:6" ht="15.75" x14ac:dyDescent="0.25">
      <c r="A45" s="26" t="s">
        <v>35</v>
      </c>
      <c r="B45" s="15">
        <v>1</v>
      </c>
      <c r="C45" s="25">
        <v>22</v>
      </c>
      <c r="D45" s="7">
        <f t="shared" si="1"/>
        <v>0.37319129446489457</v>
      </c>
      <c r="E45" s="25">
        <v>21.78</v>
      </c>
      <c r="F45" s="7">
        <f t="shared" si="2"/>
        <v>0.38410474060113303</v>
      </c>
    </row>
    <row r="46" spans="1:6" ht="15.75" x14ac:dyDescent="0.25">
      <c r="A46" s="26" t="s">
        <v>36</v>
      </c>
      <c r="B46" s="15">
        <v>1</v>
      </c>
      <c r="C46" s="25">
        <v>13.5</v>
      </c>
      <c r="D46" s="7">
        <f t="shared" ref="D46:D65" si="3">C46*100/$C$12</f>
        <v>0.2290037488761853</v>
      </c>
      <c r="E46" s="25">
        <v>13.365</v>
      </c>
      <c r="F46" s="7">
        <f t="shared" ref="F46:F65" si="4">E46*100/$E$12</f>
        <v>0.235700636277968</v>
      </c>
    </row>
    <row r="47" spans="1:6" ht="15.75" x14ac:dyDescent="0.25">
      <c r="A47" s="26" t="s">
        <v>37</v>
      </c>
      <c r="B47" s="15">
        <v>1</v>
      </c>
      <c r="C47" s="25">
        <v>24</v>
      </c>
      <c r="D47" s="7">
        <f t="shared" si="3"/>
        <v>0.40711777577988495</v>
      </c>
      <c r="E47" s="25">
        <v>23.76</v>
      </c>
      <c r="F47" s="7">
        <f t="shared" si="4"/>
        <v>0.41902335338305424</v>
      </c>
    </row>
    <row r="48" spans="1:6" ht="15.75" x14ac:dyDescent="0.25">
      <c r="A48" s="26" t="s">
        <v>57</v>
      </c>
      <c r="B48" s="15">
        <v>1</v>
      </c>
      <c r="C48" s="25">
        <v>18.5</v>
      </c>
      <c r="D48" s="7">
        <f t="shared" si="3"/>
        <v>0.31381995216366132</v>
      </c>
      <c r="E48" s="25">
        <v>18.315000000000001</v>
      </c>
      <c r="F48" s="7">
        <f t="shared" si="4"/>
        <v>0.32299716823277103</v>
      </c>
    </row>
    <row r="49" spans="1:6" ht="15.75" x14ac:dyDescent="0.25">
      <c r="A49" s="26" t="s">
        <v>38</v>
      </c>
      <c r="B49" s="16">
        <v>1</v>
      </c>
      <c r="C49" s="29">
        <v>19.5</v>
      </c>
      <c r="D49" s="7">
        <f t="shared" si="3"/>
        <v>0.33078319282115654</v>
      </c>
      <c r="E49" s="29">
        <v>19.305</v>
      </c>
      <c r="F49" s="7">
        <f t="shared" si="4"/>
        <v>0.34045647462373158</v>
      </c>
    </row>
    <row r="50" spans="1:6" ht="15.75" x14ac:dyDescent="0.25">
      <c r="A50" s="26" t="s">
        <v>39</v>
      </c>
      <c r="B50" s="17">
        <v>1</v>
      </c>
      <c r="C50" s="30">
        <v>22</v>
      </c>
      <c r="D50" s="7">
        <f t="shared" si="3"/>
        <v>0.37319129446489457</v>
      </c>
      <c r="E50" s="30">
        <v>21.78</v>
      </c>
      <c r="F50" s="7">
        <f t="shared" si="4"/>
        <v>0.38410474060113303</v>
      </c>
    </row>
    <row r="51" spans="1:6" ht="15.75" x14ac:dyDescent="0.25">
      <c r="A51" s="26" t="s">
        <v>40</v>
      </c>
      <c r="B51" s="17">
        <v>1</v>
      </c>
      <c r="C51" s="30">
        <v>24</v>
      </c>
      <c r="D51" s="7">
        <f t="shared" si="3"/>
        <v>0.40711777577988495</v>
      </c>
      <c r="E51" s="30">
        <v>23.76</v>
      </c>
      <c r="F51" s="7">
        <f t="shared" si="4"/>
        <v>0.41902335338305424</v>
      </c>
    </row>
    <row r="52" spans="1:6" ht="15.75" x14ac:dyDescent="0.25">
      <c r="A52" s="26" t="s">
        <v>41</v>
      </c>
      <c r="B52" s="17">
        <v>1</v>
      </c>
      <c r="C52" s="30">
        <v>24</v>
      </c>
      <c r="D52" s="7">
        <f t="shared" si="3"/>
        <v>0.40711777577988495</v>
      </c>
      <c r="E52" s="30">
        <v>23.76</v>
      </c>
      <c r="F52" s="7">
        <f t="shared" si="4"/>
        <v>0.41902335338305424</v>
      </c>
    </row>
    <row r="53" spans="1:6" ht="15.75" x14ac:dyDescent="0.25">
      <c r="A53" s="26" t="s">
        <v>42</v>
      </c>
      <c r="B53" s="17">
        <v>1</v>
      </c>
      <c r="C53" s="30">
        <v>13.5</v>
      </c>
      <c r="D53" s="7">
        <f t="shared" si="3"/>
        <v>0.2290037488761853</v>
      </c>
      <c r="E53" s="30">
        <v>13.365</v>
      </c>
      <c r="F53" s="7">
        <f t="shared" si="4"/>
        <v>0.235700636277968</v>
      </c>
    </row>
    <row r="54" spans="1:6" ht="15.75" x14ac:dyDescent="0.25">
      <c r="A54" s="26" t="s">
        <v>43</v>
      </c>
      <c r="B54" s="17">
        <v>1</v>
      </c>
      <c r="C54" s="30">
        <v>13.5</v>
      </c>
      <c r="D54" s="7">
        <f t="shared" si="3"/>
        <v>0.2290037488761853</v>
      </c>
      <c r="E54" s="30">
        <v>12.81673</v>
      </c>
      <c r="F54" s="7">
        <f t="shared" si="4"/>
        <v>0.22603153131334985</v>
      </c>
    </row>
    <row r="55" spans="1:6" ht="15.75" x14ac:dyDescent="0.25">
      <c r="A55" s="26" t="s">
        <v>44</v>
      </c>
      <c r="B55" s="17">
        <v>1</v>
      </c>
      <c r="C55" s="30">
        <v>13.5</v>
      </c>
      <c r="D55" s="7">
        <f t="shared" si="3"/>
        <v>0.2290037488761853</v>
      </c>
      <c r="E55" s="30">
        <v>13.365</v>
      </c>
      <c r="F55" s="7">
        <f t="shared" si="4"/>
        <v>0.235700636277968</v>
      </c>
    </row>
    <row r="56" spans="1:6" ht="15.75" x14ac:dyDescent="0.25">
      <c r="A56" s="26" t="s">
        <v>45</v>
      </c>
      <c r="B56" s="17">
        <v>1</v>
      </c>
      <c r="C56" s="30">
        <v>22</v>
      </c>
      <c r="D56" s="7">
        <f t="shared" si="3"/>
        <v>0.37319129446489457</v>
      </c>
      <c r="E56" s="30">
        <v>21.78</v>
      </c>
      <c r="F56" s="7">
        <f t="shared" si="4"/>
        <v>0.38410474060113303</v>
      </c>
    </row>
    <row r="57" spans="1:6" ht="15.75" x14ac:dyDescent="0.25">
      <c r="A57" s="26" t="s">
        <v>46</v>
      </c>
      <c r="B57" s="17">
        <v>1</v>
      </c>
      <c r="C57" s="30">
        <v>22</v>
      </c>
      <c r="D57" s="7">
        <f t="shared" si="3"/>
        <v>0.37319129446489457</v>
      </c>
      <c r="E57" s="30">
        <v>21.78</v>
      </c>
      <c r="F57" s="7">
        <f t="shared" si="4"/>
        <v>0.38410474060113303</v>
      </c>
    </row>
    <row r="58" spans="1:6" ht="15.75" x14ac:dyDescent="0.25">
      <c r="A58" s="26" t="s">
        <v>47</v>
      </c>
      <c r="B58" s="17">
        <v>1</v>
      </c>
      <c r="C58" s="30">
        <v>22</v>
      </c>
      <c r="D58" s="7">
        <f t="shared" si="3"/>
        <v>0.37319129446489457</v>
      </c>
      <c r="E58" s="30">
        <v>21.78</v>
      </c>
      <c r="F58" s="7">
        <f t="shared" si="4"/>
        <v>0.38410474060113303</v>
      </c>
    </row>
    <row r="59" spans="1:6" ht="15.75" x14ac:dyDescent="0.25">
      <c r="A59" s="26" t="s">
        <v>48</v>
      </c>
      <c r="B59" s="17">
        <v>1</v>
      </c>
      <c r="C59" s="30">
        <v>16.100000000000001</v>
      </c>
      <c r="D59" s="7">
        <f t="shared" si="3"/>
        <v>0.27310817458567288</v>
      </c>
      <c r="E59" s="30">
        <v>15.939</v>
      </c>
      <c r="F59" s="7">
        <f t="shared" si="4"/>
        <v>0.28109483289446557</v>
      </c>
    </row>
    <row r="60" spans="1:6" ht="15.75" x14ac:dyDescent="0.25">
      <c r="A60" s="26" t="s">
        <v>49</v>
      </c>
      <c r="B60" s="17">
        <v>1</v>
      </c>
      <c r="C60" s="30">
        <v>24</v>
      </c>
      <c r="D60" s="7">
        <f t="shared" si="3"/>
        <v>0.40711777577988495</v>
      </c>
      <c r="E60" s="30">
        <v>21.572240000000001</v>
      </c>
      <c r="F60" s="7">
        <f t="shared" si="4"/>
        <v>0.38044075525185433</v>
      </c>
    </row>
    <row r="61" spans="1:6" ht="15.75" x14ac:dyDescent="0.25">
      <c r="A61" s="26" t="s">
        <v>50</v>
      </c>
      <c r="B61" s="17">
        <v>1</v>
      </c>
      <c r="C61" s="30">
        <v>19.5</v>
      </c>
      <c r="D61" s="7">
        <f t="shared" si="3"/>
        <v>0.33078319282115654</v>
      </c>
      <c r="E61" s="30">
        <v>13.928990000000001</v>
      </c>
      <c r="F61" s="7">
        <f t="shared" si="4"/>
        <v>0.24564697386527901</v>
      </c>
    </row>
    <row r="62" spans="1:6" ht="15.75" x14ac:dyDescent="0.25">
      <c r="A62" s="27" t="s">
        <v>51</v>
      </c>
      <c r="B62" s="31">
        <v>1</v>
      </c>
      <c r="C62" s="32">
        <v>17</v>
      </c>
      <c r="D62" s="28">
        <f t="shared" si="3"/>
        <v>0.2883750911774185</v>
      </c>
      <c r="E62" s="32">
        <v>16.829999999999998</v>
      </c>
      <c r="F62" s="28">
        <f t="shared" si="4"/>
        <v>0.29680820864633006</v>
      </c>
    </row>
    <row r="63" spans="1:6" ht="15.75" x14ac:dyDescent="0.25">
      <c r="A63" s="26"/>
      <c r="B63" s="17"/>
      <c r="C63" s="30"/>
      <c r="D63" s="7">
        <f t="shared" si="3"/>
        <v>0</v>
      </c>
      <c r="E63" s="30"/>
      <c r="F63" s="7">
        <f t="shared" si="4"/>
        <v>0</v>
      </c>
    </row>
    <row r="64" spans="1:6" ht="15.75" x14ac:dyDescent="0.25">
      <c r="A64" s="26"/>
      <c r="B64" s="17"/>
      <c r="C64" s="30"/>
      <c r="D64" s="7">
        <f t="shared" si="3"/>
        <v>0</v>
      </c>
      <c r="E64" s="30"/>
      <c r="F64" s="7">
        <f t="shared" si="4"/>
        <v>0</v>
      </c>
    </row>
    <row r="65" spans="1:6" ht="15.75" x14ac:dyDescent="0.25">
      <c r="A65" s="26"/>
      <c r="B65" s="17"/>
      <c r="C65" s="30"/>
      <c r="D65" s="7">
        <f t="shared" si="3"/>
        <v>0</v>
      </c>
      <c r="E65" s="30"/>
      <c r="F65" s="7">
        <f t="shared" si="4"/>
        <v>0</v>
      </c>
    </row>
  </sheetData>
  <sortState ref="A14:F65">
    <sortCondition descending="1" ref="B14"/>
  </sortState>
  <mergeCells count="2">
    <mergeCell ref="A8:F8"/>
    <mergeCell ref="A6:F6"/>
  </mergeCells>
  <phoneticPr fontId="0" type="noConversion"/>
  <printOptions horizontalCentered="1"/>
  <pageMargins left="0.39370078740157483" right="0.39370078740157483" top="0" bottom="0.59055118110236227" header="0" footer="0"/>
  <pageSetup scale="83" firstPageNumber="2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4.5.5.1_2017</vt:lpstr>
      <vt:lpstr>A_IMPRESIÓN_IM</vt:lpstr>
      <vt:lpstr>'4.5.5.1_2017'!Área_de_impresión</vt:lpstr>
      <vt:lpstr>'4.5.5.1_2017'!Imprimir_área_IM</vt:lpstr>
      <vt:lpstr>'4.5.5.1_2017'!Títulos_a_imprimir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2016-02-11T15:10:55Z</cp:lastPrinted>
  <dcterms:created xsi:type="dcterms:W3CDTF">2004-01-22T14:59:07Z</dcterms:created>
  <dcterms:modified xsi:type="dcterms:W3CDTF">2018-03-23T19:26:49Z</dcterms:modified>
</cp:coreProperties>
</file>